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cyhanley1127/Desktop/"/>
    </mc:Choice>
  </mc:AlternateContent>
  <xr:revisionPtr revIDLastSave="0" documentId="8_{DE98ADCD-604C-3C40-9832-96F37FD5FC64}" xr6:coauthVersionLast="44" xr6:coauthVersionMax="44" xr10:uidLastSave="{00000000-0000-0000-0000-000000000000}"/>
  <bookViews>
    <workbookView xWindow="0" yWindow="0" windowWidth="33600" windowHeight="21000" xr2:uid="{663F0938-243A-4346-B63C-FE9F2A83EB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4" i="1" l="1"/>
  <c r="P68" i="1"/>
  <c r="L68" i="1"/>
  <c r="H68" i="1"/>
  <c r="D68" i="1"/>
  <c r="P53" i="1"/>
  <c r="L53" i="1"/>
  <c r="H53" i="1"/>
  <c r="D53" i="1"/>
  <c r="P48" i="1"/>
  <c r="L48" i="1"/>
  <c r="H48" i="1"/>
  <c r="D48" i="1"/>
  <c r="P40" i="1"/>
  <c r="L40" i="1"/>
  <c r="H37" i="1"/>
  <c r="H40" i="1" s="1"/>
  <c r="D30" i="1"/>
  <c r="D40" i="1" s="1"/>
  <c r="P23" i="1"/>
  <c r="L23" i="1"/>
  <c r="L76" i="1" s="1"/>
  <c r="H23" i="1"/>
  <c r="D23" i="1"/>
  <c r="P76" i="1" l="1"/>
  <c r="D76" i="1"/>
  <c r="H76" i="1"/>
</calcChain>
</file>

<file path=xl/sharedStrings.xml><?xml version="1.0" encoding="utf-8"?>
<sst xmlns="http://schemas.openxmlformats.org/spreadsheetml/2006/main" count="173" uniqueCount="104">
  <si>
    <t>Punta Gorda Rotary Foundation</t>
  </si>
  <si>
    <t>Recent History of Giving</t>
  </si>
  <si>
    <t>2015-2016</t>
  </si>
  <si>
    <t>2016-2017</t>
  </si>
  <si>
    <t xml:space="preserve">2017-2018 </t>
  </si>
  <si>
    <t>2018-2019</t>
  </si>
  <si>
    <t xml:space="preserve">Community Service </t>
  </si>
  <si>
    <t>CARE</t>
  </si>
  <si>
    <t>Archway Addiction Center</t>
  </si>
  <si>
    <t>Charlotte Harbor Environ. Ctr.</t>
  </si>
  <si>
    <t>Charlotte Cares</t>
  </si>
  <si>
    <t>Center for Abuse and Rape (CARE)</t>
  </si>
  <si>
    <t>Charlotte Behavioral Health</t>
  </si>
  <si>
    <t>Golisano Childrens Hospital</t>
  </si>
  <si>
    <t>Crossroads Hope Academy</t>
  </si>
  <si>
    <t>Drug Free Charlotte</t>
  </si>
  <si>
    <t>Charlotte Symphony</t>
  </si>
  <si>
    <t>Paint Your Heart Out</t>
  </si>
  <si>
    <t>Firehouse Mural</t>
  </si>
  <si>
    <t>Friends of the PG Library</t>
  </si>
  <si>
    <t>Elementary School Dictionaries</t>
  </si>
  <si>
    <t>Peace River Wildlife Center</t>
  </si>
  <si>
    <t>Habitat - Paint Your Heart Out</t>
  </si>
  <si>
    <t>St. Vincent DePaul Society</t>
  </si>
  <si>
    <t>Harry Chapin Food Bank</t>
  </si>
  <si>
    <t>Vets Housing</t>
  </si>
  <si>
    <t>Punta Gorda History Center</t>
  </si>
  <si>
    <t>St. Vincent de Paul</t>
  </si>
  <si>
    <t xml:space="preserve">Jesus Loves You Ministry </t>
  </si>
  <si>
    <t>Last Straw Project</t>
  </si>
  <si>
    <t>Military History Museum</t>
  </si>
  <si>
    <t>Viet Nam Wall Podium</t>
  </si>
  <si>
    <t>Punta Gorda Historical Society</t>
  </si>
  <si>
    <t xml:space="preserve">  Subtotal</t>
  </si>
  <si>
    <t>Youth Service</t>
  </si>
  <si>
    <t>Charlotte Harbor Kids Gifts</t>
  </si>
  <si>
    <t>Charlotte HS Football Locker Rm</t>
  </si>
  <si>
    <t>CHS Project Graduation</t>
  </si>
  <si>
    <t xml:space="preserve">Center 4 Truth </t>
  </si>
  <si>
    <t>Charlotte HS Track Event</t>
  </si>
  <si>
    <t>City Children's Playground</t>
  </si>
  <si>
    <t>CHS Student of the Month</t>
  </si>
  <si>
    <t>Charlotte Local Educational Fdn.</t>
  </si>
  <si>
    <t>Dictionaries - Elementary Kids</t>
  </si>
  <si>
    <t>Charlotte Symphony Youth Pgms.</t>
  </si>
  <si>
    <t>Do the Right Thing</t>
  </si>
  <si>
    <t>High School Interact</t>
  </si>
  <si>
    <t>HS Student of the Month</t>
  </si>
  <si>
    <t>Imagination Library</t>
  </si>
  <si>
    <t>Int'l. Exchange Student</t>
  </si>
  <si>
    <t>Project Graduation</t>
  </si>
  <si>
    <t>Police Youth Basketball League</t>
  </si>
  <si>
    <t>Josh the Otter</t>
  </si>
  <si>
    <t>Gap Fund for Homeless Children</t>
  </si>
  <si>
    <t>Scholarships</t>
  </si>
  <si>
    <t>Kindergarden Readiness Program</t>
  </si>
  <si>
    <t>Youth Leadership Programs</t>
  </si>
  <si>
    <t>PG Police-Youth Basketball</t>
  </si>
  <si>
    <t>International Youth Exchange</t>
  </si>
  <si>
    <t>Sheriff's Dept.- Do the Right Thing</t>
  </si>
  <si>
    <t>Rotary Camp Florida</t>
  </si>
  <si>
    <t>Take Stock of Children</t>
  </si>
  <si>
    <t>International Service</t>
  </si>
  <si>
    <t>Gift of Life</t>
  </si>
  <si>
    <t>Shelter Box International</t>
  </si>
  <si>
    <t>Rise Against Hunger</t>
  </si>
  <si>
    <t>Honduras Orphanage Gifts</t>
  </si>
  <si>
    <t>Shelter Box international</t>
  </si>
  <si>
    <t>Water4 Life - Mozambique</t>
  </si>
  <si>
    <t>Rotary Health Project - Guatelmala</t>
  </si>
  <si>
    <t>Haiti Rotary Water Project</t>
  </si>
  <si>
    <t>Water Project - Peru</t>
  </si>
  <si>
    <t>Rotary Guatemala Water Project</t>
  </si>
  <si>
    <t>Wheelchairs for Honduras</t>
  </si>
  <si>
    <t>Shelter Box</t>
  </si>
  <si>
    <t>Rotary Foundation</t>
  </si>
  <si>
    <t>Polio Plus</t>
  </si>
  <si>
    <t>Other</t>
  </si>
  <si>
    <t>The Rotary Foundation</t>
  </si>
  <si>
    <t>Rotary Polio Eradication</t>
  </si>
  <si>
    <t>Emergency Relief</t>
  </si>
  <si>
    <t>SC Hurricane Relief - Interact</t>
  </si>
  <si>
    <t>Gatlinburg Fire Relief -Rotary</t>
  </si>
  <si>
    <t>Disaster Aid USA                           </t>
  </si>
  <si>
    <r>
      <t>Meals of Hope-</t>
    </r>
    <r>
      <rPr>
        <sz val="10"/>
        <color rgb="FF333333"/>
        <rFont val="Calibri"/>
        <family val="2"/>
      </rPr>
      <t>Hurricane Florence</t>
    </r>
  </si>
  <si>
    <t>Harry Chapin Food Bank                   </t>
  </si>
  <si>
    <t>Rotary - Hurricane Michael</t>
  </si>
  <si>
    <t>Homeless Coalition of Charlotte Co.   </t>
  </si>
  <si>
    <t xml:space="preserve">Rotary Bon. Sprgs. (Hurricane Relief)         </t>
  </si>
  <si>
    <t>Crossroads Hope Academy                 </t>
  </si>
  <si>
    <t>Upper Keys Rotary Club                     </t>
  </si>
  <si>
    <t xml:space="preserve">Salvation Army                                  </t>
  </si>
  <si>
    <t xml:space="preserve">Meals on Wheels                                </t>
  </si>
  <si>
    <t>Rotary - Englewood (water filters)       </t>
  </si>
  <si>
    <t>Texas Rotary Clubs</t>
  </si>
  <si>
    <t>Everglades Wonder Gardens</t>
  </si>
  <si>
    <t>Love for Love City Fund</t>
  </si>
  <si>
    <t>Vocational Service</t>
  </si>
  <si>
    <t>Char.Tech College - Nurse Pins</t>
  </si>
  <si>
    <t>Compass Center - Punta Gorda</t>
  </si>
  <si>
    <t>Char. Tech College Scholarship</t>
  </si>
  <si>
    <t>Subtotal</t>
  </si>
  <si>
    <t>Total Grants</t>
  </si>
  <si>
    <t>Charlotte Art/Humanities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</si>
</sst>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333333"/>
      <name val="Calibri"/>
      <family val="2"/>
    </font>
    <font>
      <sz val="11"/>
      <color rgb="FF333333"/>
      <name val="Calibri"/>
      <family val="2"/>
    </font>
    <font>
      <sz val="10"/>
      <color rgb="FF333333"/>
      <name val="Calibri"/>
      <family val="2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3" fontId="0" fillId="0" borderId="2" xfId="0" applyNumberFormat="1" applyBorder="1"/>
    <xf numFmtId="0" fontId="0" fillId="0" borderId="3" xfId="0" applyBorder="1"/>
    <xf numFmtId="3" fontId="0" fillId="0" borderId="4" xfId="0" applyNumberFormat="1" applyBorder="1"/>
    <xf numFmtId="3" fontId="0" fillId="0" borderId="0" xfId="0" applyNumberFormat="1"/>
    <xf numFmtId="0" fontId="0" fillId="0" borderId="2" xfId="0" applyBorder="1"/>
    <xf numFmtId="164" fontId="0" fillId="0" borderId="4" xfId="1" applyNumberFormat="1" applyFont="1" applyBorder="1" applyAlignment="1">
      <alignment horizontal="right"/>
    </xf>
    <xf numFmtId="3" fontId="0" fillId="0" borderId="5" xfId="0" applyNumberFormat="1" applyBorder="1"/>
    <xf numFmtId="3" fontId="0" fillId="0" borderId="6" xfId="0" applyNumberFormat="1" applyBorder="1"/>
    <xf numFmtId="0" fontId="0" fillId="0" borderId="5" xfId="0" applyBorder="1"/>
    <xf numFmtId="164" fontId="0" fillId="0" borderId="6" xfId="1" applyNumberFormat="1" applyFont="1" applyBorder="1" applyAlignment="1">
      <alignment horizontal="right"/>
    </xf>
    <xf numFmtId="0" fontId="0" fillId="0" borderId="6" xfId="0" applyBorder="1"/>
    <xf numFmtId="3" fontId="9" fillId="0" borderId="7" xfId="0" applyNumberFormat="1" applyFont="1" applyBorder="1"/>
    <xf numFmtId="0" fontId="0" fillId="0" borderId="1" xfId="0" applyBorder="1"/>
    <xf numFmtId="0" fontId="0" fillId="0" borderId="8" xfId="0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7" xfId="0" applyBorder="1"/>
    <xf numFmtId="164" fontId="0" fillId="0" borderId="8" xfId="1" applyNumberFormat="1" applyFont="1" applyBorder="1" applyAlignment="1">
      <alignment horizontal="right"/>
    </xf>
    <xf numFmtId="3" fontId="10" fillId="0" borderId="7" xfId="0" applyNumberFormat="1" applyFont="1" applyBorder="1"/>
    <xf numFmtId="0" fontId="11" fillId="0" borderId="1" xfId="0" applyFont="1" applyBorder="1"/>
    <xf numFmtId="3" fontId="10" fillId="0" borderId="8" xfId="0" applyNumberFormat="1" applyFont="1" applyBorder="1"/>
    <xf numFmtId="3" fontId="6" fillId="0" borderId="0" xfId="0" applyNumberFormat="1" applyFont="1"/>
    <xf numFmtId="3" fontId="10" fillId="0" borderId="0" xfId="0" applyNumberFormat="1" applyFont="1"/>
    <xf numFmtId="0" fontId="11" fillId="0" borderId="0" xfId="0" applyFont="1"/>
    <xf numFmtId="3" fontId="12" fillId="0" borderId="0" xfId="0" applyNumberFormat="1" applyFont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0" borderId="0" xfId="0" applyNumberFormat="1"/>
    <xf numFmtId="3" fontId="0" fillId="0" borderId="0" xfId="0" applyNumberFormat="1" applyAlignment="1">
      <alignment horizontal="center"/>
    </xf>
    <xf numFmtId="3" fontId="5" fillId="0" borderId="0" xfId="0" applyNumberFormat="1" applyFont="1"/>
    <xf numFmtId="164" fontId="10" fillId="0" borderId="8" xfId="1" applyNumberFormat="1" applyFont="1" applyBorder="1"/>
    <xf numFmtId="3" fontId="3" fillId="0" borderId="0" xfId="0" applyNumberFormat="1" applyFont="1"/>
    <xf numFmtId="0" fontId="0" fillId="0" borderId="9" xfId="0" applyBorder="1"/>
    <xf numFmtId="164" fontId="0" fillId="0" borderId="11" xfId="1" applyNumberFormat="1" applyFont="1" applyBorder="1"/>
    <xf numFmtId="164" fontId="0" fillId="0" borderId="10" xfId="0" applyNumberFormat="1" applyBorder="1"/>
    <xf numFmtId="3" fontId="9" fillId="0" borderId="0" xfId="0" applyNumberFormat="1" applyFont="1"/>
    <xf numFmtId="3" fontId="0" fillId="0" borderId="12" xfId="0" applyNumberFormat="1" applyBorder="1"/>
    <xf numFmtId="0" fontId="0" fillId="0" borderId="12" xfId="0" applyBorder="1"/>
    <xf numFmtId="164" fontId="0" fillId="0" borderId="13" xfId="1" applyNumberFormat="1" applyFont="1" applyBorder="1"/>
    <xf numFmtId="3" fontId="13" fillId="0" borderId="6" xfId="0" applyNumberFormat="1" applyFont="1" applyBorder="1"/>
    <xf numFmtId="164" fontId="0" fillId="0" borderId="14" xfId="1" applyNumberFormat="1" applyFont="1" applyBorder="1"/>
    <xf numFmtId="0" fontId="0" fillId="0" borderId="15" xfId="0" applyBorder="1"/>
    <xf numFmtId="3" fontId="10" fillId="0" borderId="16" xfId="0" applyNumberFormat="1" applyFont="1" applyBorder="1"/>
    <xf numFmtId="0" fontId="11" fillId="0" borderId="17" xfId="0" applyFont="1" applyBorder="1"/>
    <xf numFmtId="3" fontId="10" fillId="0" borderId="18" xfId="0" applyNumberFormat="1" applyFont="1" applyBorder="1"/>
    <xf numFmtId="164" fontId="0" fillId="0" borderId="8" xfId="1" applyNumberFormat="1" applyFont="1" applyBorder="1"/>
    <xf numFmtId="3" fontId="2" fillId="0" borderId="8" xfId="0" applyNumberFormat="1" applyFont="1" applyBorder="1"/>
    <xf numFmtId="164" fontId="10" fillId="0" borderId="0" xfId="1" applyNumberFormat="1" applyFont="1"/>
    <xf numFmtId="3" fontId="10" fillId="0" borderId="1" xfId="0" applyNumberFormat="1" applyFont="1" applyBorder="1"/>
    <xf numFmtId="164" fontId="10" fillId="0" borderId="1" xfId="1" applyNumberFormat="1" applyFont="1" applyBorder="1"/>
    <xf numFmtId="0" fontId="7" fillId="0" borderId="0" xfId="0" applyFont="1"/>
    <xf numFmtId="164" fontId="0" fillId="0" borderId="0" xfId="1" applyNumberFormat="1" applyFont="1"/>
    <xf numFmtId="0" fontId="0" fillId="0" borderId="4" xfId="0" applyBorder="1"/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7" fillId="0" borderId="0" xfId="0" applyFont="1"/>
    <xf numFmtId="0" fontId="14" fillId="0" borderId="7" xfId="0" applyFont="1" applyBorder="1" applyAlignment="1">
      <alignment vertical="center"/>
    </xf>
    <xf numFmtId="3" fontId="10" fillId="0" borderId="21" xfId="0" applyNumberFormat="1" applyFont="1" applyBorder="1"/>
    <xf numFmtId="0" fontId="11" fillId="0" borderId="20" xfId="0" applyFont="1" applyBorder="1"/>
    <xf numFmtId="164" fontId="10" fillId="0" borderId="22" xfId="1" applyNumberFormat="1" applyFont="1" applyBorder="1" applyAlignment="1">
      <alignment horizontal="right"/>
    </xf>
    <xf numFmtId="164" fontId="10" fillId="0" borderId="22" xfId="1" applyNumberFormat="1" applyFont="1" applyBorder="1"/>
    <xf numFmtId="164" fontId="10" fillId="0" borderId="0" xfId="1" applyNumberFormat="1" applyFont="1" applyAlignment="1">
      <alignment horizontal="right"/>
    </xf>
    <xf numFmtId="3" fontId="18" fillId="0" borderId="0" xfId="0" applyNumberFormat="1" applyFont="1"/>
    <xf numFmtId="3" fontId="11" fillId="0" borderId="2" xfId="0" applyNumberFormat="1" applyFont="1" applyBorder="1"/>
    <xf numFmtId="3" fontId="10" fillId="0" borderId="3" xfId="0" applyNumberFormat="1" applyFont="1" applyBorder="1"/>
    <xf numFmtId="164" fontId="10" fillId="0" borderId="4" xfId="1" applyNumberFormat="1" applyFont="1" applyBorder="1"/>
    <xf numFmtId="3" fontId="11" fillId="0" borderId="5" xfId="0" applyNumberFormat="1" applyFont="1" applyBorder="1"/>
    <xf numFmtId="164" fontId="10" fillId="0" borderId="6" xfId="1" applyNumberFormat="1" applyFont="1" applyBorder="1"/>
    <xf numFmtId="3" fontId="10" fillId="0" borderId="23" xfId="0" applyNumberFormat="1" applyFont="1" applyBorder="1"/>
    <xf numFmtId="3" fontId="10" fillId="0" borderId="24" xfId="0" applyNumberFormat="1" applyFont="1" applyBorder="1"/>
    <xf numFmtId="164" fontId="10" fillId="0" borderId="25" xfId="1" applyNumberFormat="1" applyFont="1" applyBorder="1"/>
    <xf numFmtId="3" fontId="2" fillId="0" borderId="0" xfId="0" applyNumberFormat="1" applyFont="1"/>
    <xf numFmtId="0" fontId="4" fillId="0" borderId="21" xfId="0" applyFont="1" applyBorder="1"/>
    <xf numFmtId="0" fontId="6" fillId="0" borderId="20" xfId="0" applyFont="1" applyBorder="1"/>
    <xf numFmtId="164" fontId="4" fillId="0" borderId="22" xfId="0" applyNumberFormat="1" applyFont="1" applyBorder="1"/>
    <xf numFmtId="0" fontId="0" fillId="0" borderId="20" xfId="0" applyBorder="1"/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444500</xdr:colOff>
      <xdr:row>3</xdr:row>
      <xdr:rowOff>50800</xdr:rowOff>
    </xdr:from>
    <xdr:to>
      <xdr:col>4</xdr:col>
      <xdr:colOff>92075</xdr:colOff>
      <xdr:row>7</xdr:row>
      <xdr:rowOff>60325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06660B-077B-49EC-AD5B-BE3B0210C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663" y="593725"/>
          <a:ext cx="214312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D0725-473C-4E37-B319-E204C4C4495C}">
  <dimension ref="B4:P76"/>
  <sheetViews>
    <sheetView tabSelected="1" topLeftCell="C1" workbookViewId="0">
      <selection activeCell="Q30" sqref="Q30"/>
    </sheetView>
  </sheetViews>
  <sheetFormatPr baseColWidth="10" defaultColWidth="8.83203125" defaultRowHeight="15" x14ac:dyDescent="0.2"/>
  <cols>
    <col min="3" max="3" width="14.83203125" customWidth="1"/>
    <col min="4" max="4" width="11" customWidth="1"/>
    <col min="5" max="5" width="4.33203125" customWidth="1"/>
    <col min="7" max="7" width="17.83203125" customWidth="1"/>
    <col min="8" max="8" width="11" customWidth="1"/>
    <col min="9" max="9" width="4.83203125" customWidth="1"/>
    <col min="11" max="11" width="23.1640625" customWidth="1"/>
    <col min="12" max="12" width="11.6640625" customWidth="1"/>
    <col min="13" max="13" width="4.33203125" customWidth="1"/>
    <col min="15" max="15" width="18.5" customWidth="1"/>
    <col min="16" max="16" width="12.6640625" customWidth="1"/>
  </cols>
  <sheetData>
    <row r="4" spans="2:16" ht="19" x14ac:dyDescent="0.25">
      <c r="H4" s="1" t="s">
        <v>0</v>
      </c>
    </row>
    <row r="6" spans="2:16" ht="19" x14ac:dyDescent="0.25">
      <c r="I6" s="2" t="s">
        <v>1</v>
      </c>
    </row>
    <row r="10" spans="2:16" ht="19" x14ac:dyDescent="0.25">
      <c r="C10" s="1" t="s">
        <v>2</v>
      </c>
      <c r="D10" s="1"/>
      <c r="E10" s="3"/>
      <c r="F10" s="3"/>
      <c r="G10" s="4" t="s">
        <v>3</v>
      </c>
      <c r="K10" s="4" t="s">
        <v>4</v>
      </c>
      <c r="O10" s="1" t="s">
        <v>5</v>
      </c>
    </row>
    <row r="11" spans="2:16" ht="19" x14ac:dyDescent="0.25">
      <c r="C11" s="1"/>
      <c r="D11" s="1"/>
      <c r="E11" s="3"/>
      <c r="F11" s="3"/>
      <c r="G11" s="1"/>
      <c r="K11" s="1"/>
      <c r="O11" s="1"/>
    </row>
    <row r="12" spans="2:16" ht="16" thickBot="1" x14ac:dyDescent="0.25">
      <c r="B12" s="84" t="s">
        <v>6</v>
      </c>
      <c r="C12" s="84"/>
      <c r="D12" s="84"/>
      <c r="E12" s="5"/>
      <c r="F12" s="84" t="s">
        <v>6</v>
      </c>
      <c r="G12" s="84"/>
      <c r="H12" s="84"/>
      <c r="I12" s="5"/>
      <c r="J12" s="84" t="s">
        <v>6</v>
      </c>
      <c r="K12" s="84"/>
      <c r="L12" s="84"/>
      <c r="M12" s="5"/>
      <c r="N12" s="84" t="s">
        <v>6</v>
      </c>
      <c r="O12" s="84"/>
      <c r="P12" s="84"/>
    </row>
    <row r="13" spans="2:16" x14ac:dyDescent="0.2">
      <c r="B13" s="6" t="s">
        <v>7</v>
      </c>
      <c r="C13" s="7"/>
      <c r="D13" s="8">
        <v>250</v>
      </c>
      <c r="E13" s="9"/>
      <c r="F13" s="6" t="s">
        <v>103</v>
      </c>
      <c r="G13" s="7"/>
      <c r="H13" s="8">
        <v>500</v>
      </c>
      <c r="J13" s="10" t="s">
        <v>8</v>
      </c>
      <c r="K13" s="7"/>
      <c r="L13" s="11">
        <v>500</v>
      </c>
      <c r="N13" s="10" t="s">
        <v>7</v>
      </c>
      <c r="O13" s="7"/>
      <c r="P13" s="11">
        <v>500</v>
      </c>
    </row>
    <row r="14" spans="2:16" x14ac:dyDescent="0.2">
      <c r="B14" s="12" t="s">
        <v>9</v>
      </c>
      <c r="D14" s="13">
        <v>1500</v>
      </c>
      <c r="E14" s="9"/>
      <c r="F14" s="12" t="s">
        <v>10</v>
      </c>
      <c r="H14" s="13">
        <v>100</v>
      </c>
      <c r="J14" s="14" t="s">
        <v>11</v>
      </c>
      <c r="L14" s="15">
        <v>500</v>
      </c>
      <c r="N14" s="14" t="s">
        <v>12</v>
      </c>
      <c r="P14" s="15">
        <v>250</v>
      </c>
    </row>
    <row r="15" spans="2:16" x14ac:dyDescent="0.2">
      <c r="B15" s="12" t="s">
        <v>13</v>
      </c>
      <c r="D15" s="13">
        <v>500</v>
      </c>
      <c r="E15" s="9"/>
      <c r="F15" s="12" t="s">
        <v>14</v>
      </c>
      <c r="H15" s="13">
        <v>750</v>
      </c>
      <c r="J15" s="14" t="s">
        <v>15</v>
      </c>
      <c r="L15" s="15">
        <v>250</v>
      </c>
      <c r="N15" s="14" t="s">
        <v>16</v>
      </c>
      <c r="P15" s="15">
        <v>250</v>
      </c>
    </row>
    <row r="16" spans="2:16" x14ac:dyDescent="0.2">
      <c r="B16" s="12" t="s">
        <v>17</v>
      </c>
      <c r="D16" s="13">
        <v>600</v>
      </c>
      <c r="E16" s="9"/>
      <c r="F16" s="12" t="s">
        <v>18</v>
      </c>
      <c r="H16" s="13">
        <v>500</v>
      </c>
      <c r="J16" s="14" t="s">
        <v>19</v>
      </c>
      <c r="L16" s="15">
        <v>250</v>
      </c>
      <c r="N16" s="14" t="s">
        <v>20</v>
      </c>
      <c r="P16" s="16">
        <v>407</v>
      </c>
    </row>
    <row r="17" spans="2:16" x14ac:dyDescent="0.2">
      <c r="B17" s="12" t="s">
        <v>21</v>
      </c>
      <c r="D17" s="13">
        <v>1500</v>
      </c>
      <c r="E17" s="9"/>
      <c r="F17" s="12" t="s">
        <v>17</v>
      </c>
      <c r="H17" s="13">
        <v>3100</v>
      </c>
      <c r="J17" s="14" t="s">
        <v>17</v>
      </c>
      <c r="L17" s="15">
        <v>5600</v>
      </c>
      <c r="N17" s="14" t="s">
        <v>22</v>
      </c>
      <c r="P17" s="15">
        <v>5000</v>
      </c>
    </row>
    <row r="18" spans="2:16" x14ac:dyDescent="0.2">
      <c r="B18" s="12" t="s">
        <v>23</v>
      </c>
      <c r="D18" s="13">
        <v>250</v>
      </c>
      <c r="E18" s="9"/>
      <c r="F18" s="12" t="s">
        <v>21</v>
      </c>
      <c r="H18" s="13">
        <v>1000</v>
      </c>
      <c r="J18" s="14" t="s">
        <v>21</v>
      </c>
      <c r="L18" s="15">
        <v>10000</v>
      </c>
      <c r="N18" s="14" t="s">
        <v>24</v>
      </c>
      <c r="P18" s="15">
        <v>2500</v>
      </c>
    </row>
    <row r="19" spans="2:16" x14ac:dyDescent="0.2">
      <c r="B19" s="12" t="s">
        <v>25</v>
      </c>
      <c r="D19" s="13">
        <v>500</v>
      </c>
      <c r="E19" s="9"/>
      <c r="F19" s="12" t="s">
        <v>26</v>
      </c>
      <c r="H19" s="13">
        <v>100</v>
      </c>
      <c r="J19" s="14" t="s">
        <v>27</v>
      </c>
      <c r="L19" s="15">
        <v>500</v>
      </c>
      <c r="N19" s="14" t="s">
        <v>28</v>
      </c>
      <c r="P19" s="15">
        <v>500</v>
      </c>
    </row>
    <row r="20" spans="2:16" x14ac:dyDescent="0.2">
      <c r="B20" s="12"/>
      <c r="D20" s="13"/>
      <c r="E20" s="9"/>
      <c r="F20" s="12"/>
      <c r="H20" s="13"/>
      <c r="J20" s="14"/>
      <c r="L20" s="15"/>
      <c r="N20" s="14" t="s">
        <v>29</v>
      </c>
      <c r="P20" s="15">
        <v>500</v>
      </c>
    </row>
    <row r="21" spans="2:16" x14ac:dyDescent="0.2">
      <c r="B21" s="12"/>
      <c r="D21" s="13"/>
      <c r="E21" s="9"/>
      <c r="F21" s="12"/>
      <c r="H21" s="13"/>
      <c r="J21" s="14"/>
      <c r="L21" s="15"/>
      <c r="N21" s="14" t="s">
        <v>30</v>
      </c>
      <c r="P21" s="15">
        <v>3900</v>
      </c>
    </row>
    <row r="22" spans="2:16" ht="16" thickBot="1" x14ac:dyDescent="0.25">
      <c r="B22" s="17"/>
      <c r="C22" s="18"/>
      <c r="D22" s="19"/>
      <c r="E22" s="9"/>
      <c r="F22" s="20" t="s">
        <v>31</v>
      </c>
      <c r="G22" s="18"/>
      <c r="H22" s="21">
        <v>6000</v>
      </c>
      <c r="J22" s="22"/>
      <c r="K22" s="18"/>
      <c r="L22" s="19"/>
      <c r="N22" s="22" t="s">
        <v>32</v>
      </c>
      <c r="O22" s="18"/>
      <c r="P22" s="23">
        <v>500</v>
      </c>
    </row>
    <row r="23" spans="2:16" ht="20" thickBot="1" x14ac:dyDescent="0.3">
      <c r="B23" s="24" t="s">
        <v>33</v>
      </c>
      <c r="C23" s="25"/>
      <c r="D23" s="26">
        <f>SUM(D13:D22)</f>
        <v>5100</v>
      </c>
      <c r="E23" s="27"/>
      <c r="F23" s="24" t="s">
        <v>33</v>
      </c>
      <c r="G23" s="25"/>
      <c r="H23" s="26">
        <f>SUM(H13:H22)</f>
        <v>12050</v>
      </c>
      <c r="J23" s="24" t="s">
        <v>33</v>
      </c>
      <c r="K23" s="25"/>
      <c r="L23" s="26">
        <f>SUM(L13:L22)</f>
        <v>17600</v>
      </c>
      <c r="N23" s="24" t="s">
        <v>33</v>
      </c>
      <c r="O23" s="25"/>
      <c r="P23" s="26">
        <f>SUM(P13:P22)</f>
        <v>14307</v>
      </c>
    </row>
    <row r="24" spans="2:16" ht="19" x14ac:dyDescent="0.25">
      <c r="B24" s="28"/>
      <c r="C24" s="29"/>
      <c r="D24" s="28"/>
      <c r="E24" s="27"/>
      <c r="F24" s="28"/>
      <c r="G24" s="29"/>
      <c r="H24" s="28"/>
      <c r="J24" s="28"/>
      <c r="K24" s="29"/>
      <c r="L24" s="28"/>
      <c r="N24" s="28"/>
      <c r="O24" s="29"/>
      <c r="P24" s="28"/>
    </row>
    <row r="25" spans="2:16" ht="16" thickBot="1" x14ac:dyDescent="0.25">
      <c r="B25" s="85" t="s">
        <v>34</v>
      </c>
      <c r="C25" s="85"/>
      <c r="D25" s="85"/>
      <c r="E25" s="30"/>
      <c r="F25" s="85" t="s">
        <v>34</v>
      </c>
      <c r="G25" s="85"/>
      <c r="H25" s="85"/>
      <c r="I25" s="5"/>
      <c r="J25" s="85" t="s">
        <v>34</v>
      </c>
      <c r="K25" s="85"/>
      <c r="L25" s="85"/>
      <c r="M25" s="5"/>
      <c r="N25" s="85" t="s">
        <v>34</v>
      </c>
      <c r="O25" s="85"/>
      <c r="P25" s="85"/>
    </row>
    <row r="26" spans="2:16" x14ac:dyDescent="0.2">
      <c r="B26" s="6" t="s">
        <v>35</v>
      </c>
      <c r="C26" s="7"/>
      <c r="D26" s="8">
        <v>162</v>
      </c>
      <c r="E26" s="9"/>
      <c r="F26" s="6" t="s">
        <v>36</v>
      </c>
      <c r="G26" s="7"/>
      <c r="H26" s="8">
        <v>500</v>
      </c>
      <c r="J26" s="10" t="s">
        <v>37</v>
      </c>
      <c r="K26" s="7"/>
      <c r="L26" s="31">
        <v>500</v>
      </c>
      <c r="N26" s="10" t="s">
        <v>38</v>
      </c>
      <c r="O26" s="7"/>
      <c r="P26" s="31">
        <v>500</v>
      </c>
    </row>
    <row r="27" spans="2:16" x14ac:dyDescent="0.2">
      <c r="B27" s="12" t="s">
        <v>39</v>
      </c>
      <c r="D27" s="13">
        <v>100</v>
      </c>
      <c r="E27" s="9"/>
      <c r="F27" s="12" t="s">
        <v>40</v>
      </c>
      <c r="H27" s="13">
        <v>2500</v>
      </c>
      <c r="J27" s="12" t="s">
        <v>41</v>
      </c>
      <c r="L27" s="32">
        <v>585</v>
      </c>
      <c r="N27" s="14" t="s">
        <v>42</v>
      </c>
      <c r="P27" s="32">
        <v>500</v>
      </c>
    </row>
    <row r="28" spans="2:16" x14ac:dyDescent="0.2">
      <c r="B28" s="12" t="s">
        <v>43</v>
      </c>
      <c r="D28" s="13">
        <v>654.5</v>
      </c>
      <c r="E28" s="9"/>
      <c r="F28" s="12" t="s">
        <v>43</v>
      </c>
      <c r="H28" s="13">
        <v>528</v>
      </c>
      <c r="J28" s="14" t="s">
        <v>14</v>
      </c>
      <c r="L28" s="32">
        <v>188</v>
      </c>
      <c r="N28" s="12" t="s">
        <v>44</v>
      </c>
      <c r="P28" s="32">
        <v>500</v>
      </c>
    </row>
    <row r="29" spans="2:16" x14ac:dyDescent="0.2">
      <c r="B29" s="12" t="s">
        <v>45</v>
      </c>
      <c r="D29" s="13">
        <v>250</v>
      </c>
      <c r="E29" s="9"/>
      <c r="F29" s="12" t="s">
        <v>46</v>
      </c>
      <c r="H29" s="13">
        <v>1000</v>
      </c>
      <c r="J29" s="12" t="s">
        <v>43</v>
      </c>
      <c r="L29" s="32">
        <v>402</v>
      </c>
      <c r="N29" s="14" t="s">
        <v>37</v>
      </c>
      <c r="P29" s="32">
        <v>500</v>
      </c>
    </row>
    <row r="30" spans="2:16" x14ac:dyDescent="0.2">
      <c r="B30" s="12" t="s">
        <v>47</v>
      </c>
      <c r="D30" s="13">
        <f>240+180</f>
        <v>420</v>
      </c>
      <c r="E30" s="9"/>
      <c r="F30" s="12" t="s">
        <v>48</v>
      </c>
      <c r="H30" s="13">
        <v>250</v>
      </c>
      <c r="J30" s="12" t="s">
        <v>46</v>
      </c>
      <c r="L30" s="32">
        <v>500</v>
      </c>
      <c r="N30" s="12" t="s">
        <v>41</v>
      </c>
      <c r="P30" s="32">
        <v>541</v>
      </c>
    </row>
    <row r="31" spans="2:16" x14ac:dyDescent="0.2">
      <c r="B31" s="12" t="s">
        <v>49</v>
      </c>
      <c r="D31" s="13">
        <v>2527</v>
      </c>
      <c r="E31" s="9"/>
      <c r="F31" s="12" t="s">
        <v>49</v>
      </c>
      <c r="H31" s="13">
        <v>2700</v>
      </c>
      <c r="J31" s="12" t="s">
        <v>49</v>
      </c>
      <c r="L31" s="32">
        <v>2462</v>
      </c>
      <c r="N31" s="14" t="s">
        <v>14</v>
      </c>
      <c r="P31" s="32">
        <v>1000</v>
      </c>
    </row>
    <row r="32" spans="2:16" x14ac:dyDescent="0.2">
      <c r="B32" s="12" t="s">
        <v>50</v>
      </c>
      <c r="D32" s="13">
        <v>500</v>
      </c>
      <c r="E32" s="9"/>
      <c r="F32" s="12" t="s">
        <v>51</v>
      </c>
      <c r="H32" s="13">
        <v>500</v>
      </c>
      <c r="J32" s="14" t="s">
        <v>52</v>
      </c>
      <c r="L32" s="32">
        <v>200</v>
      </c>
      <c r="M32" s="33"/>
      <c r="N32" s="12" t="s">
        <v>53</v>
      </c>
      <c r="P32" s="32">
        <v>1928</v>
      </c>
    </row>
    <row r="33" spans="2:16" x14ac:dyDescent="0.2">
      <c r="B33" s="12" t="s">
        <v>54</v>
      </c>
      <c r="D33" s="13">
        <v>4500</v>
      </c>
      <c r="E33" s="9"/>
      <c r="F33" s="12" t="s">
        <v>50</v>
      </c>
      <c r="H33" s="13">
        <v>150</v>
      </c>
      <c r="J33" s="14" t="s">
        <v>55</v>
      </c>
      <c r="L33" s="32">
        <v>650</v>
      </c>
      <c r="N33" s="12" t="s">
        <v>46</v>
      </c>
      <c r="P33" s="32">
        <v>500</v>
      </c>
    </row>
    <row r="34" spans="2:16" x14ac:dyDescent="0.2">
      <c r="B34" s="12" t="s">
        <v>56</v>
      </c>
      <c r="D34" s="13">
        <v>1875</v>
      </c>
      <c r="E34" s="34"/>
      <c r="F34" s="12" t="s">
        <v>54</v>
      </c>
      <c r="H34" s="13">
        <v>3000</v>
      </c>
      <c r="J34" s="14" t="s">
        <v>57</v>
      </c>
      <c r="L34" s="32">
        <v>500</v>
      </c>
      <c r="N34" s="12" t="s">
        <v>58</v>
      </c>
      <c r="P34" s="32">
        <v>5948</v>
      </c>
    </row>
    <row r="35" spans="2:16" x14ac:dyDescent="0.2">
      <c r="B35" s="14"/>
      <c r="D35" s="16"/>
      <c r="E35" s="9"/>
      <c r="F35" s="12" t="s">
        <v>59</v>
      </c>
      <c r="H35" s="13">
        <v>500</v>
      </c>
      <c r="J35" s="14" t="s">
        <v>60</v>
      </c>
      <c r="L35" s="32">
        <v>500</v>
      </c>
      <c r="N35" s="14" t="s">
        <v>57</v>
      </c>
      <c r="P35" s="32">
        <v>500</v>
      </c>
    </row>
    <row r="36" spans="2:16" x14ac:dyDescent="0.2">
      <c r="B36" s="14"/>
      <c r="D36" s="16"/>
      <c r="E36" s="9"/>
      <c r="F36" s="12" t="s">
        <v>61</v>
      </c>
      <c r="H36" s="13">
        <v>2265</v>
      </c>
      <c r="J36" s="12" t="s">
        <v>54</v>
      </c>
      <c r="L36" s="32">
        <v>4000</v>
      </c>
      <c r="N36" s="14" t="s">
        <v>60</v>
      </c>
      <c r="P36" s="32">
        <v>500</v>
      </c>
    </row>
    <row r="37" spans="2:16" x14ac:dyDescent="0.2">
      <c r="B37" s="14"/>
      <c r="D37" s="16"/>
      <c r="E37" s="9"/>
      <c r="F37" s="12" t="s">
        <v>56</v>
      </c>
      <c r="H37" s="13">
        <f>975+1150</f>
        <v>2125</v>
      </c>
      <c r="J37" s="12" t="s">
        <v>59</v>
      </c>
      <c r="L37" s="32">
        <v>500</v>
      </c>
      <c r="N37" s="12" t="s">
        <v>54</v>
      </c>
      <c r="P37" s="32">
        <v>3047</v>
      </c>
    </row>
    <row r="38" spans="2:16" x14ac:dyDescent="0.2">
      <c r="B38" s="12"/>
      <c r="D38" s="13"/>
      <c r="E38" s="9"/>
      <c r="F38" s="12"/>
      <c r="H38" s="13"/>
      <c r="J38" s="12" t="s">
        <v>61</v>
      </c>
      <c r="L38" s="32">
        <v>2265</v>
      </c>
      <c r="N38" s="12" t="s">
        <v>59</v>
      </c>
      <c r="P38" s="32">
        <v>500</v>
      </c>
    </row>
    <row r="39" spans="2:16" x14ac:dyDescent="0.2">
      <c r="B39" s="12"/>
      <c r="D39" s="13"/>
      <c r="E39" s="9"/>
      <c r="F39" s="12"/>
      <c r="H39" s="13"/>
      <c r="J39" s="12" t="s">
        <v>56</v>
      </c>
      <c r="L39" s="32">
        <v>2723</v>
      </c>
      <c r="N39" s="12" t="s">
        <v>56</v>
      </c>
      <c r="P39" s="32">
        <v>2407</v>
      </c>
    </row>
    <row r="40" spans="2:16" ht="20" thickBot="1" x14ac:dyDescent="0.3">
      <c r="B40" s="24" t="s">
        <v>33</v>
      </c>
      <c r="C40" s="25"/>
      <c r="D40" s="26">
        <f>SUM(D26:D39)</f>
        <v>10988.5</v>
      </c>
      <c r="E40" s="35"/>
      <c r="F40" s="24" t="s">
        <v>33</v>
      </c>
      <c r="G40" s="25"/>
      <c r="H40" s="26">
        <f>SUM(H26:H39)</f>
        <v>16018</v>
      </c>
      <c r="J40" s="24" t="s">
        <v>33</v>
      </c>
      <c r="K40" s="25"/>
      <c r="L40" s="36">
        <f>SUM(L26:L39)</f>
        <v>15975</v>
      </c>
      <c r="N40" s="24" t="s">
        <v>33</v>
      </c>
      <c r="O40" s="25"/>
      <c r="P40" s="36">
        <f>SUM(P26:P39)</f>
        <v>18871</v>
      </c>
    </row>
    <row r="41" spans="2:16" x14ac:dyDescent="0.2">
      <c r="B41" s="9"/>
      <c r="D41" s="37"/>
      <c r="E41" s="37"/>
      <c r="I41" s="9"/>
    </row>
    <row r="42" spans="2:16" ht="16" thickBot="1" x14ac:dyDescent="0.25">
      <c r="B42" s="84" t="s">
        <v>62</v>
      </c>
      <c r="C42" s="84"/>
      <c r="D42" s="84"/>
      <c r="E42" s="34"/>
      <c r="F42" s="84" t="s">
        <v>62</v>
      </c>
      <c r="G42" s="84"/>
      <c r="H42" s="84"/>
      <c r="J42" s="88" t="s">
        <v>62</v>
      </c>
      <c r="K42" s="88"/>
      <c r="L42" s="88"/>
      <c r="N42" s="84" t="s">
        <v>62</v>
      </c>
      <c r="O42" s="84"/>
      <c r="P42" s="84"/>
    </row>
    <row r="43" spans="2:16" x14ac:dyDescent="0.2">
      <c r="B43" s="6" t="s">
        <v>63</v>
      </c>
      <c r="C43" s="7"/>
      <c r="D43" s="31">
        <v>1000</v>
      </c>
      <c r="E43" s="34"/>
      <c r="F43" s="6" t="s">
        <v>64</v>
      </c>
      <c r="G43" s="7"/>
      <c r="H43" s="8">
        <v>1000</v>
      </c>
      <c r="J43" s="10" t="s">
        <v>65</v>
      </c>
      <c r="K43" s="7"/>
      <c r="L43" s="31">
        <v>500</v>
      </c>
      <c r="N43" s="38" t="s">
        <v>66</v>
      </c>
      <c r="O43" s="40"/>
      <c r="P43" s="39">
        <v>570</v>
      </c>
    </row>
    <row r="44" spans="2:16" x14ac:dyDescent="0.2">
      <c r="B44" s="12" t="s">
        <v>67</v>
      </c>
      <c r="D44" s="32">
        <v>1000</v>
      </c>
      <c r="E44" s="41"/>
      <c r="F44" s="12" t="s">
        <v>68</v>
      </c>
      <c r="G44" s="83"/>
      <c r="H44" s="13">
        <v>6900</v>
      </c>
      <c r="J44" s="14" t="s">
        <v>69</v>
      </c>
      <c r="K44" s="83"/>
      <c r="L44" s="32">
        <v>1000</v>
      </c>
      <c r="N44" s="42" t="s">
        <v>68</v>
      </c>
      <c r="P44" s="44">
        <v>4450</v>
      </c>
    </row>
    <row r="45" spans="2:16" x14ac:dyDescent="0.2">
      <c r="B45" s="12" t="s">
        <v>71</v>
      </c>
      <c r="D45" s="32">
        <v>1000</v>
      </c>
      <c r="E45" s="41"/>
      <c r="F45" s="12"/>
      <c r="G45" s="83"/>
      <c r="H45" s="13"/>
      <c r="J45" s="14" t="s">
        <v>64</v>
      </c>
      <c r="K45" s="83"/>
      <c r="L45" s="32">
        <v>1000</v>
      </c>
      <c r="N45" s="42" t="s">
        <v>70</v>
      </c>
      <c r="P45" s="44">
        <v>1000</v>
      </c>
    </row>
    <row r="46" spans="2:16" x14ac:dyDescent="0.2">
      <c r="B46" s="12" t="s">
        <v>73</v>
      </c>
      <c r="C46" s="83"/>
      <c r="D46" s="32">
        <v>8831</v>
      </c>
      <c r="F46" s="14"/>
      <c r="G46" s="83"/>
      <c r="H46" s="45"/>
      <c r="J46" s="12" t="s">
        <v>68</v>
      </c>
      <c r="K46" s="83"/>
      <c r="L46" s="32">
        <v>3500</v>
      </c>
      <c r="N46" s="43" t="s">
        <v>72</v>
      </c>
      <c r="P46" s="44">
        <v>500</v>
      </c>
    </row>
    <row r="47" spans="2:16" ht="16" thickBot="1" x14ac:dyDescent="0.25">
      <c r="B47" s="20"/>
      <c r="C47" s="18"/>
      <c r="D47" s="51"/>
      <c r="F47" s="22"/>
      <c r="G47" s="18"/>
      <c r="H47" s="19"/>
      <c r="J47" s="22"/>
      <c r="K47" s="18"/>
      <c r="L47" s="51"/>
      <c r="N47" s="47" t="s">
        <v>74</v>
      </c>
      <c r="O47" s="18"/>
      <c r="P47" s="46">
        <v>1000</v>
      </c>
    </row>
    <row r="48" spans="2:16" ht="20" thickBot="1" x14ac:dyDescent="0.3">
      <c r="B48" s="24" t="s">
        <v>33</v>
      </c>
      <c r="C48" s="25"/>
      <c r="D48" s="26">
        <f>SUM(D43:D47)</f>
        <v>11831</v>
      </c>
      <c r="E48" s="3"/>
      <c r="F48" s="24" t="s">
        <v>33</v>
      </c>
      <c r="G48" s="25"/>
      <c r="H48" s="26">
        <f>SUM(H43:H47)</f>
        <v>7900</v>
      </c>
      <c r="J48" s="48" t="s">
        <v>33</v>
      </c>
      <c r="K48" s="49"/>
      <c r="L48" s="50">
        <f>SUM(L43:L47)</f>
        <v>6000</v>
      </c>
      <c r="N48" s="48" t="s">
        <v>33</v>
      </c>
      <c r="O48" s="49"/>
      <c r="P48" s="50">
        <f>SUM(P43:P47)</f>
        <v>7520</v>
      </c>
    </row>
    <row r="49" spans="2:16" x14ac:dyDescent="0.2">
      <c r="B49" s="41"/>
    </row>
    <row r="50" spans="2:16" ht="16" thickBot="1" x14ac:dyDescent="0.25">
      <c r="B50" s="84" t="s">
        <v>75</v>
      </c>
      <c r="C50" s="84"/>
      <c r="D50" s="84"/>
      <c r="F50" s="84" t="s">
        <v>75</v>
      </c>
      <c r="G50" s="84"/>
      <c r="H50" s="84"/>
      <c r="J50" s="84" t="s">
        <v>75</v>
      </c>
      <c r="K50" s="84"/>
      <c r="L50" s="84"/>
      <c r="N50" s="84" t="s">
        <v>75</v>
      </c>
      <c r="O50" s="84"/>
      <c r="P50" s="84"/>
    </row>
    <row r="51" spans="2:16" x14ac:dyDescent="0.2">
      <c r="B51" s="10" t="s">
        <v>76</v>
      </c>
      <c r="C51" s="7"/>
      <c r="D51" s="31">
        <v>1000</v>
      </c>
      <c r="F51" s="6" t="s">
        <v>77</v>
      </c>
      <c r="G51" s="7"/>
      <c r="H51" s="8">
        <v>1900</v>
      </c>
      <c r="J51" s="10" t="s">
        <v>78</v>
      </c>
      <c r="K51" s="7"/>
      <c r="L51" s="8">
        <v>1000</v>
      </c>
      <c r="N51" s="10" t="s">
        <v>79</v>
      </c>
      <c r="O51" s="7"/>
      <c r="P51" s="8">
        <v>500</v>
      </c>
    </row>
    <row r="52" spans="2:16" ht="16" thickBot="1" x14ac:dyDescent="0.25">
      <c r="B52" s="22" t="s">
        <v>77</v>
      </c>
      <c r="C52" s="18"/>
      <c r="D52" s="51">
        <v>1250</v>
      </c>
      <c r="F52" s="20"/>
      <c r="G52" s="18"/>
      <c r="H52" s="21"/>
      <c r="J52" s="22"/>
      <c r="K52" s="18"/>
      <c r="L52" s="52"/>
      <c r="N52" s="22" t="s">
        <v>78</v>
      </c>
      <c r="O52" s="18"/>
      <c r="P52" s="21">
        <v>1000</v>
      </c>
    </row>
    <row r="53" spans="2:16" ht="17" thickBot="1" x14ac:dyDescent="0.25">
      <c r="B53" s="24" t="s">
        <v>33</v>
      </c>
      <c r="C53" s="25"/>
      <c r="D53" s="36">
        <f>SUM(D51:D52)</f>
        <v>2250</v>
      </c>
      <c r="E53" s="29"/>
      <c r="F53" s="24" t="s">
        <v>33</v>
      </c>
      <c r="G53" s="25"/>
      <c r="H53" s="36">
        <f>SUM(H51:H52)</f>
        <v>1900</v>
      </c>
      <c r="J53" s="24" t="s">
        <v>33</v>
      </c>
      <c r="K53" s="18"/>
      <c r="L53" s="36">
        <f>SUM(L51:L52)</f>
        <v>1000</v>
      </c>
      <c r="N53" s="24" t="s">
        <v>33</v>
      </c>
      <c r="O53" s="18"/>
      <c r="P53" s="36">
        <f>SUM(P51:P52)</f>
        <v>1500</v>
      </c>
    </row>
    <row r="54" spans="2:16" ht="17" thickBot="1" x14ac:dyDescent="0.25">
      <c r="B54" s="28"/>
      <c r="C54" s="29"/>
      <c r="D54" s="53"/>
      <c r="E54" s="29"/>
      <c r="F54" s="54"/>
      <c r="G54" s="25"/>
      <c r="H54" s="55"/>
      <c r="J54" s="54"/>
      <c r="K54" s="18"/>
      <c r="L54" s="55"/>
      <c r="N54" s="54"/>
      <c r="O54" s="18"/>
      <c r="P54" s="55"/>
    </row>
    <row r="55" spans="2:16" ht="16" thickBot="1" x14ac:dyDescent="0.25">
      <c r="C55" s="56" t="s">
        <v>80</v>
      </c>
      <c r="D55" s="57"/>
      <c r="F55" s="86" t="s">
        <v>80</v>
      </c>
      <c r="G55" s="86"/>
      <c r="H55" s="86"/>
      <c r="J55" s="87" t="s">
        <v>80</v>
      </c>
      <c r="K55" s="87"/>
      <c r="L55" s="87"/>
      <c r="N55" s="87" t="s">
        <v>80</v>
      </c>
      <c r="O55" s="87"/>
      <c r="P55" s="87"/>
    </row>
    <row r="56" spans="2:16" ht="16" x14ac:dyDescent="0.2">
      <c r="B56" s="6" t="s">
        <v>81</v>
      </c>
      <c r="C56" s="7"/>
      <c r="D56" s="58">
        <v>500</v>
      </c>
      <c r="F56" s="12" t="s">
        <v>82</v>
      </c>
      <c r="G56" s="9"/>
      <c r="H56" s="32">
        <v>1000</v>
      </c>
      <c r="J56" s="59" t="s">
        <v>83</v>
      </c>
      <c r="K56" s="7"/>
      <c r="L56" s="8">
        <v>2000</v>
      </c>
      <c r="N56" s="60" t="s">
        <v>84</v>
      </c>
      <c r="O56" s="7"/>
      <c r="P56" s="8">
        <v>1000</v>
      </c>
    </row>
    <row r="57" spans="2:16" ht="16" x14ac:dyDescent="0.2">
      <c r="B57" s="12"/>
      <c r="D57" s="16"/>
      <c r="F57" s="12"/>
      <c r="G57" s="9"/>
      <c r="H57" s="32"/>
      <c r="J57" s="61" t="s">
        <v>85</v>
      </c>
      <c r="L57" s="13">
        <v>2000</v>
      </c>
      <c r="N57" s="61" t="s">
        <v>86</v>
      </c>
      <c r="P57" s="13">
        <v>1000</v>
      </c>
    </row>
    <row r="58" spans="2:16" ht="16" x14ac:dyDescent="0.2">
      <c r="B58" s="12"/>
      <c r="D58" s="16"/>
      <c r="F58" s="12"/>
      <c r="G58" s="9"/>
      <c r="H58" s="32"/>
      <c r="J58" s="61" t="s">
        <v>87</v>
      </c>
      <c r="L58" s="13">
        <v>2000</v>
      </c>
      <c r="N58" s="61"/>
      <c r="P58" s="13"/>
    </row>
    <row r="59" spans="2:16" ht="16" x14ac:dyDescent="0.2">
      <c r="B59" s="12"/>
      <c r="D59" s="16"/>
      <c r="F59" s="12"/>
      <c r="G59" s="9"/>
      <c r="H59" s="32"/>
      <c r="J59" s="61" t="s">
        <v>88</v>
      </c>
      <c r="K59" s="62"/>
      <c r="L59" s="13">
        <v>1000</v>
      </c>
      <c r="N59" s="61"/>
      <c r="P59" s="13"/>
    </row>
    <row r="60" spans="2:16" ht="16" x14ac:dyDescent="0.2">
      <c r="B60" s="12"/>
      <c r="D60" s="16"/>
      <c r="F60" s="12"/>
      <c r="G60" s="9"/>
      <c r="H60" s="32"/>
      <c r="J60" s="61" t="s">
        <v>89</v>
      </c>
      <c r="L60" s="13">
        <v>1000</v>
      </c>
      <c r="N60" s="61"/>
      <c r="P60" s="13"/>
    </row>
    <row r="61" spans="2:16" ht="16" x14ac:dyDescent="0.2">
      <c r="B61" s="12"/>
      <c r="D61" s="16"/>
      <c r="F61" s="12"/>
      <c r="G61" s="9"/>
      <c r="H61" s="32"/>
      <c r="J61" s="61" t="s">
        <v>90</v>
      </c>
      <c r="L61" s="13">
        <v>1000</v>
      </c>
      <c r="N61" s="61"/>
      <c r="P61" s="13"/>
    </row>
    <row r="62" spans="2:16" ht="16" x14ac:dyDescent="0.2">
      <c r="B62" s="12"/>
      <c r="D62" s="16"/>
      <c r="F62" s="12"/>
      <c r="G62" s="9"/>
      <c r="H62" s="32"/>
      <c r="J62" s="61" t="s">
        <v>91</v>
      </c>
      <c r="L62" s="13">
        <v>1000</v>
      </c>
      <c r="N62" s="61"/>
      <c r="P62" s="13"/>
    </row>
    <row r="63" spans="2:16" ht="16" x14ac:dyDescent="0.2">
      <c r="B63" s="12"/>
      <c r="D63" s="16"/>
      <c r="F63" s="12"/>
      <c r="G63" s="9"/>
      <c r="H63" s="32"/>
      <c r="J63" s="61" t="s">
        <v>92</v>
      </c>
      <c r="L63" s="13">
        <v>1000</v>
      </c>
      <c r="N63" s="61"/>
      <c r="P63" s="13"/>
    </row>
    <row r="64" spans="2:16" ht="16" x14ac:dyDescent="0.2">
      <c r="B64" s="12"/>
      <c r="D64" s="16"/>
      <c r="F64" s="12"/>
      <c r="G64" s="9"/>
      <c r="H64" s="32"/>
      <c r="J64" s="61" t="s">
        <v>93</v>
      </c>
      <c r="L64" s="13">
        <v>1000</v>
      </c>
      <c r="N64" s="61"/>
      <c r="P64" s="13"/>
    </row>
    <row r="65" spans="2:16" ht="16" x14ac:dyDescent="0.2">
      <c r="B65" s="12"/>
      <c r="D65" s="16"/>
      <c r="F65" s="12"/>
      <c r="G65" s="9"/>
      <c r="H65" s="32"/>
      <c r="J65" s="61" t="s">
        <v>94</v>
      </c>
      <c r="L65" s="13">
        <v>1000</v>
      </c>
      <c r="N65" s="61"/>
      <c r="P65" s="13"/>
    </row>
    <row r="66" spans="2:16" ht="16" x14ac:dyDescent="0.2">
      <c r="B66" s="12"/>
      <c r="D66" s="16"/>
      <c r="F66" s="12"/>
      <c r="G66" s="9"/>
      <c r="H66" s="32"/>
      <c r="J66" s="61" t="s">
        <v>95</v>
      </c>
      <c r="L66" s="13">
        <v>200</v>
      </c>
      <c r="N66" s="61"/>
      <c r="P66" s="13"/>
    </row>
    <row r="67" spans="2:16" ht="17" thickBot="1" x14ac:dyDescent="0.25">
      <c r="B67" s="12"/>
      <c r="D67" s="16"/>
      <c r="F67" s="12"/>
      <c r="G67" s="9"/>
      <c r="H67" s="32"/>
      <c r="J67" s="63" t="s">
        <v>96</v>
      </c>
      <c r="K67" s="18"/>
      <c r="L67" s="21">
        <v>1000</v>
      </c>
      <c r="N67" s="63"/>
      <c r="O67" s="18"/>
      <c r="P67" s="21"/>
    </row>
    <row r="68" spans="2:16" ht="17" thickBot="1" x14ac:dyDescent="0.25">
      <c r="B68" s="64" t="s">
        <v>33</v>
      </c>
      <c r="C68" s="65"/>
      <c r="D68" s="66">
        <f>SUM(D55:D56)</f>
        <v>500</v>
      </c>
      <c r="E68" s="29"/>
      <c r="F68" s="64" t="s">
        <v>33</v>
      </c>
      <c r="G68" s="65"/>
      <c r="H68" s="67">
        <f>SUM(H55:H56)</f>
        <v>1000</v>
      </c>
      <c r="J68" s="24" t="s">
        <v>33</v>
      </c>
      <c r="K68" s="54"/>
      <c r="L68" s="36">
        <f>SUM(L56:L67)</f>
        <v>14200</v>
      </c>
      <c r="N68" s="24" t="s">
        <v>33</v>
      </c>
      <c r="O68" s="54"/>
      <c r="P68" s="36">
        <f>SUM(P56:P67)</f>
        <v>2000</v>
      </c>
    </row>
    <row r="69" spans="2:16" ht="16" x14ac:dyDescent="0.2">
      <c r="B69" s="28"/>
      <c r="C69" s="29"/>
      <c r="D69" s="68"/>
      <c r="E69" s="29"/>
      <c r="F69" s="28"/>
      <c r="G69" s="29"/>
      <c r="H69" s="53"/>
      <c r="J69" s="28"/>
      <c r="K69" s="28"/>
      <c r="L69" s="53"/>
      <c r="N69" s="28"/>
      <c r="O69" s="28"/>
      <c r="P69" s="53"/>
    </row>
    <row r="70" spans="2:16" ht="17" thickBot="1" x14ac:dyDescent="0.25">
      <c r="B70" s="28"/>
      <c r="C70" s="29"/>
      <c r="D70" s="68"/>
      <c r="E70" s="29"/>
      <c r="F70" s="28"/>
      <c r="G70" s="29"/>
      <c r="H70" s="53"/>
      <c r="J70" s="28"/>
      <c r="K70" s="28"/>
      <c r="L70" s="53"/>
      <c r="N70" s="28"/>
      <c r="O70" s="69" t="s">
        <v>97</v>
      </c>
      <c r="P70" s="53"/>
    </row>
    <row r="71" spans="2:16" ht="16" x14ac:dyDescent="0.2">
      <c r="B71" s="28"/>
      <c r="C71" s="29"/>
      <c r="D71" s="68"/>
      <c r="E71" s="29"/>
      <c r="F71" s="28"/>
      <c r="G71" s="29"/>
      <c r="H71" s="53"/>
      <c r="J71" s="28"/>
      <c r="K71" s="28"/>
      <c r="L71" s="53"/>
      <c r="N71" s="70" t="s">
        <v>98</v>
      </c>
      <c r="O71" s="71"/>
      <c r="P71" s="72">
        <v>910</v>
      </c>
    </row>
    <row r="72" spans="2:16" ht="16" x14ac:dyDescent="0.2">
      <c r="B72" s="28"/>
      <c r="C72" s="29"/>
      <c r="D72" s="68"/>
      <c r="E72" s="29"/>
      <c r="F72" s="28"/>
      <c r="G72" s="29"/>
      <c r="H72" s="53"/>
      <c r="J72" s="28"/>
      <c r="K72" s="28"/>
      <c r="L72" s="53"/>
      <c r="N72" s="73" t="s">
        <v>99</v>
      </c>
      <c r="O72" s="28"/>
      <c r="P72" s="74">
        <v>1000</v>
      </c>
    </row>
    <row r="73" spans="2:16" ht="16" x14ac:dyDescent="0.2">
      <c r="B73" s="28"/>
      <c r="C73" s="29"/>
      <c r="D73" s="68"/>
      <c r="E73" s="29"/>
      <c r="F73" s="28"/>
      <c r="G73" s="29"/>
      <c r="H73" s="53"/>
      <c r="J73" s="28"/>
      <c r="K73" s="28"/>
      <c r="L73" s="53"/>
      <c r="N73" s="73" t="s">
        <v>100</v>
      </c>
      <c r="O73" s="28"/>
      <c r="P73" s="74">
        <v>120</v>
      </c>
    </row>
    <row r="74" spans="2:16" ht="17" thickBot="1" x14ac:dyDescent="0.25">
      <c r="B74" s="28"/>
      <c r="C74" s="29"/>
      <c r="D74" s="68"/>
      <c r="E74" s="29"/>
      <c r="F74" s="28"/>
      <c r="G74" s="29"/>
      <c r="H74" s="53"/>
      <c r="J74" s="28"/>
      <c r="K74" s="28"/>
      <c r="L74" s="53"/>
      <c r="N74" s="75" t="s">
        <v>101</v>
      </c>
      <c r="O74" s="76"/>
      <c r="P74" s="77">
        <f>SUM(P71:P73)</f>
        <v>2030</v>
      </c>
    </row>
    <row r="75" spans="2:16" ht="16" thickBot="1" x14ac:dyDescent="0.25">
      <c r="B75" s="9"/>
      <c r="F75" s="78"/>
      <c r="G75" s="9"/>
    </row>
    <row r="76" spans="2:16" ht="20" thickBot="1" x14ac:dyDescent="0.3">
      <c r="B76" s="79" t="s">
        <v>102</v>
      </c>
      <c r="C76" s="80"/>
      <c r="D76" s="81">
        <f>+D23+D40+D48+D53+D68</f>
        <v>30669.5</v>
      </c>
      <c r="E76" s="3"/>
      <c r="F76" s="79" t="s">
        <v>102</v>
      </c>
      <c r="G76" s="80"/>
      <c r="H76" s="81">
        <f>+H23+H40+H48+H53+H68</f>
        <v>38868</v>
      </c>
      <c r="J76" s="79" t="s">
        <v>102</v>
      </c>
      <c r="K76" s="82"/>
      <c r="L76" s="81">
        <f>+L23+L40+L48+L53+L68</f>
        <v>54775</v>
      </c>
      <c r="N76" s="79" t="s">
        <v>102</v>
      </c>
      <c r="O76" s="82"/>
      <c r="P76" s="81">
        <f>+P23+P40+P48+P53+P68+P74</f>
        <v>46228</v>
      </c>
    </row>
  </sheetData>
  <sortState xmlns:xlrd2="http://schemas.microsoft.com/office/spreadsheetml/2017/richdata2" ref="B43:D47">
    <sortCondition ref="B43"/>
  </sortState>
  <mergeCells count="19">
    <mergeCell ref="F55:H55"/>
    <mergeCell ref="J55:L55"/>
    <mergeCell ref="N55:P55"/>
    <mergeCell ref="B42:D42"/>
    <mergeCell ref="F42:H42"/>
    <mergeCell ref="J42:L42"/>
    <mergeCell ref="N42:P42"/>
    <mergeCell ref="B50:D50"/>
    <mergeCell ref="F50:H50"/>
    <mergeCell ref="J50:L50"/>
    <mergeCell ref="N50:P50"/>
    <mergeCell ref="B12:D12"/>
    <mergeCell ref="F12:H12"/>
    <mergeCell ref="J12:L12"/>
    <mergeCell ref="N12:P12"/>
    <mergeCell ref="B25:D25"/>
    <mergeCell ref="F25:H25"/>
    <mergeCell ref="J25:L25"/>
    <mergeCell ref="N25:P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Esterly</dc:creator>
  <cp:lastModifiedBy>Darcy Hanley</cp:lastModifiedBy>
  <dcterms:created xsi:type="dcterms:W3CDTF">2019-09-16T19:19:24Z</dcterms:created>
  <dcterms:modified xsi:type="dcterms:W3CDTF">2019-09-17T17:24:19Z</dcterms:modified>
</cp:coreProperties>
</file>